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antiagO Beat\Desktop\"/>
    </mc:Choice>
  </mc:AlternateContent>
  <xr:revisionPtr revIDLastSave="0" documentId="8_{31D360B1-911C-427F-895B-D85F1BD0BF8F}" xr6:coauthVersionLast="47" xr6:coauthVersionMax="47" xr10:uidLastSave="{00000000-0000-0000-0000-000000000000}"/>
  <bookViews>
    <workbookView xWindow="-120" yWindow="-120" windowWidth="29040" windowHeight="15720" xr2:uid="{2699185E-41BC-404F-B152-374FD1206C54}"/>
  </bookViews>
  <sheets>
    <sheet name="Caso Practico Exp" sheetId="1" r:id="rId1"/>
    <sheet name="Caso Practico 1 " sheetId="2" r:id="rId2"/>
    <sheet name="Caso Practico 2" sheetId="3" r:id="rId3"/>
  </sheets>
  <definedNames>
    <definedName name="_xlnm.Print_Area" localSheetId="1">'Caso Practico 1 '!$A$1:$G$87</definedName>
    <definedName name="_xlnm.Print_Area" localSheetId="2">'Caso Practico 2'!$A$1:$G$75</definedName>
    <definedName name="_xlnm.Print_Area" localSheetId="0">'Caso Practico Exp'!$A$1:$G$63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2" i="1" l="1"/>
  <c r="B62" i="1"/>
  <c r="D57" i="1"/>
  <c r="C57" i="1"/>
  <c r="B57" i="1"/>
  <c r="D52" i="1"/>
  <c r="D47" i="1"/>
  <c r="B47" i="1"/>
  <c r="E42" i="1"/>
  <c r="D42" i="1"/>
  <c r="C42" i="1"/>
  <c r="B42" i="1"/>
  <c r="D37" i="1"/>
  <c r="C37" i="1"/>
  <c r="B37" i="1"/>
  <c r="D86" i="2"/>
  <c r="B86" i="2"/>
  <c r="D81" i="2"/>
  <c r="C81" i="2"/>
  <c r="B81" i="2"/>
  <c r="D76" i="2"/>
  <c r="D71" i="2"/>
  <c r="B71" i="2"/>
  <c r="E66" i="2"/>
  <c r="D66" i="2"/>
  <c r="C66" i="2"/>
  <c r="B66" i="2"/>
  <c r="D61" i="2"/>
  <c r="C61" i="2"/>
  <c r="B61" i="2"/>
  <c r="C56" i="2"/>
  <c r="E52" i="2"/>
  <c r="E36" i="2"/>
  <c r="E37" i="2"/>
  <c r="E38" i="2"/>
  <c r="E39" i="2"/>
  <c r="E40" i="2"/>
  <c r="E41" i="2"/>
  <c r="E42" i="2"/>
  <c r="E43" i="2"/>
  <c r="E44" i="2"/>
  <c r="E45" i="2"/>
  <c r="E46" i="2"/>
  <c r="E47" i="2"/>
  <c r="E48" i="2"/>
  <c r="E49" i="2"/>
  <c r="E50" i="2"/>
  <c r="E51" i="2"/>
  <c r="E35" i="2"/>
  <c r="D74" i="3"/>
  <c r="B74" i="3"/>
  <c r="D69" i="3"/>
  <c r="C69" i="3"/>
  <c r="B69" i="3"/>
  <c r="D64" i="3"/>
  <c r="D59" i="3"/>
  <c r="B59" i="3"/>
  <c r="E54" i="3"/>
  <c r="D54" i="3"/>
  <c r="C54" i="3"/>
  <c r="B54" i="3"/>
  <c r="D49" i="3"/>
  <c r="C49" i="3"/>
  <c r="B49" i="3"/>
  <c r="C44" i="3"/>
  <c r="E36" i="3"/>
  <c r="E37" i="3"/>
  <c r="E38" i="3"/>
  <c r="E39" i="3"/>
  <c r="E32" i="3"/>
  <c r="E33" i="3"/>
  <c r="E34" i="3"/>
  <c r="E35" i="3"/>
  <c r="E30" i="3"/>
  <c r="E31" i="3"/>
  <c r="E29" i="3"/>
  <c r="E24" i="1"/>
  <c r="E25" i="1"/>
  <c r="E26" i="1"/>
  <c r="E27" i="1"/>
  <c r="E23" i="1"/>
  <c r="E40" i="3" l="1"/>
  <c r="E28" i="1"/>
</calcChain>
</file>

<file path=xl/sharedStrings.xml><?xml version="1.0" encoding="utf-8"?>
<sst xmlns="http://schemas.openxmlformats.org/spreadsheetml/2006/main" count="303" uniqueCount="102">
  <si>
    <r>
      <t>LEA ATENTAMENTE</t>
    </r>
    <r>
      <rPr>
        <sz val="10"/>
        <color theme="1"/>
        <rFont val="Arial"/>
        <family val="2"/>
      </rPr>
      <t xml:space="preserve"> Y REGISTRE LAS SIGUIENTES OPERACIONES</t>
    </r>
  </si>
  <si>
    <t>UNIVERSIDAD JUAREZ AUTONOMA DE TABASCO</t>
  </si>
  <si>
    <t>ASIGNATURA: COSTOS HISTORICOS (CASO PRACTICO)</t>
  </si>
  <si>
    <t>DR. RICARDO MAGLIONI MONTALVO (CATEDRATICO)</t>
  </si>
  <si>
    <t>En la Compañía “El patito Feo” se han erogado las siguientes sumas para producir 1000 litros de pintura que se vendieron en su totalidad:</t>
  </si>
  <si>
    <t>Articulo</t>
  </si>
  <si>
    <t xml:space="preserve">Cantidad </t>
  </si>
  <si>
    <t>Unidad</t>
  </si>
  <si>
    <t>Precio Unitario</t>
  </si>
  <si>
    <t>Aceite</t>
  </si>
  <si>
    <t>solvente</t>
  </si>
  <si>
    <t>Litros</t>
  </si>
  <si>
    <t>Barniz</t>
  </si>
  <si>
    <t>Linaza</t>
  </si>
  <si>
    <t>Anilina</t>
  </si>
  <si>
    <t>Kilo</t>
  </si>
  <si>
    <t>a) Material</t>
  </si>
  <si>
    <t xml:space="preserve">b) Se pagó a los obreros que efectuaron el trabajo            </t>
  </si>
  <si>
    <t>c) Se identificaron otros gastos:</t>
  </si>
  <si>
    <t xml:space="preserve">Por impuestos sobre producción, se pago                                              </t>
  </si>
  <si>
    <t>1.-</t>
  </si>
  <si>
    <t xml:space="preserve">2.- </t>
  </si>
  <si>
    <t xml:space="preserve">Por Concepto de Costos Indirectos, se han cargado         </t>
  </si>
  <si>
    <t>3.-</t>
  </si>
  <si>
    <t xml:space="preserve">Por Gastos de Oficina y venta </t>
  </si>
  <si>
    <t>Por lo anterior se te pide determinar lo siguiente:</t>
  </si>
  <si>
    <t>2.¿Cuál es el Costo de la Mano de Obra?</t>
  </si>
  <si>
    <t xml:space="preserve"> 3.-¿Cuál es el Costo Primo?; </t>
  </si>
  <si>
    <t xml:space="preserve"> 4.-¿Cuál es el Costo de Producción?</t>
  </si>
  <si>
    <t>5.-¿Cuál es el Costo de Producción Unitario?;</t>
  </si>
  <si>
    <t>6.-¿Cuál es el Costo de Distribución?;</t>
  </si>
  <si>
    <t>7.- ¿Cuál es el Costo Total?</t>
  </si>
  <si>
    <t>8.-¿Cuál es el Costo Distribución Unitario?</t>
  </si>
  <si>
    <t xml:space="preserve">1.¿Cuál es el Costo de la Materia Prima?; </t>
  </si>
  <si>
    <t>TOTAL</t>
  </si>
  <si>
    <t>SUBTOTAL</t>
  </si>
  <si>
    <t>Sueldo del personal</t>
  </si>
  <si>
    <t>Total Pagado</t>
  </si>
  <si>
    <t>Obrero</t>
  </si>
  <si>
    <t>Materia Prima</t>
  </si>
  <si>
    <t>(+) Mano de Obra</t>
  </si>
  <si>
    <t>(=) Costo primo</t>
  </si>
  <si>
    <t>Costo Primo</t>
  </si>
  <si>
    <t>(+ )Gtos Gral de Fab Directos</t>
  </si>
  <si>
    <t>(+)Costos Indirectos</t>
  </si>
  <si>
    <t>(=)  Costo de Producción</t>
  </si>
  <si>
    <t>Costo de Producción</t>
  </si>
  <si>
    <t>(/)Unidad Producidas</t>
  </si>
  <si>
    <t>Gtos de Admon</t>
  </si>
  <si>
    <t>(+ )Gtos de Vtas</t>
  </si>
  <si>
    <t>(=) Costo de Distribución</t>
  </si>
  <si>
    <t>Costo de Distribución</t>
  </si>
  <si>
    <t>(+) Costo de Producción</t>
  </si>
  <si>
    <t>(=)Costo Total</t>
  </si>
  <si>
    <t>(=)  Costo Unitario de Producción</t>
  </si>
  <si>
    <t>(/) Unidades Vendidas</t>
  </si>
  <si>
    <t>(=)  Costo Unitario de Distribución</t>
  </si>
  <si>
    <t>Elote</t>
  </si>
  <si>
    <t>Mantequilla</t>
  </si>
  <si>
    <t>Epazote</t>
  </si>
  <si>
    <t>Agua</t>
  </si>
  <si>
    <t>Ajo</t>
  </si>
  <si>
    <t>Cebolla</t>
  </si>
  <si>
    <t>chile Verde arbol</t>
  </si>
  <si>
    <t xml:space="preserve">sal </t>
  </si>
  <si>
    <t>Mayonesa</t>
  </si>
  <si>
    <t>Queso</t>
  </si>
  <si>
    <t>Limón</t>
  </si>
  <si>
    <t>chile en polvo</t>
  </si>
  <si>
    <t>crema</t>
  </si>
  <si>
    <t>Cazuela</t>
  </si>
  <si>
    <t>Cuchillo</t>
  </si>
  <si>
    <t xml:space="preserve">Vasos </t>
  </si>
  <si>
    <t>Cucharas</t>
  </si>
  <si>
    <t>Gramo</t>
  </si>
  <si>
    <t>hojas</t>
  </si>
  <si>
    <t>pieza</t>
  </si>
  <si>
    <t>gramo</t>
  </si>
  <si>
    <t>piezas</t>
  </si>
  <si>
    <t>litros</t>
  </si>
  <si>
    <t>piezas mililitros (ml)</t>
  </si>
  <si>
    <t>pieza capacidad en litros</t>
  </si>
  <si>
    <t>kilo</t>
  </si>
  <si>
    <t xml:space="preserve">En la Compañía “El Esquitero Feliz” se han erogado las siguientes sumas para producir aproximadamente 100 vasos pequeños que es equivalente 23,600 ml (aprox. 23.6 litros) esquites mexicanos tradicionales (elote en vaso), necesitas ingredientes frescos y básicos, además de los complementos para servir. </t>
  </si>
  <si>
    <t>En la Compañía “El  Buen Olor” se han erogado las siguientes sumas para producir 1000 litros de limpiador multiusos tipo Fabuloso a granel, se requiere una formulación concentrada que maximice el rendimiento.que se vendieron en su totalidad:</t>
  </si>
  <si>
    <t>Agua limpia /desmineralizada</t>
  </si>
  <si>
    <t>Lauril sulfato de sodio</t>
  </si>
  <si>
    <t>Emulsificante</t>
  </si>
  <si>
    <t>kilogramos</t>
  </si>
  <si>
    <t>Esencia tipo Fabuloso</t>
  </si>
  <si>
    <t>Formol (consevador)</t>
  </si>
  <si>
    <t>colorante vegetal</t>
  </si>
  <si>
    <t>Sosa cautica en perlas</t>
  </si>
  <si>
    <t xml:space="preserve">EDTA </t>
  </si>
  <si>
    <t>contenedor de plastico de 1000  Litros</t>
  </si>
  <si>
    <t>Agitador mecanico</t>
  </si>
  <si>
    <t>paquete</t>
  </si>
  <si>
    <t>Equipo de protección (guante,gafas y cubreboca</t>
  </si>
  <si>
    <t>FECHA:_22/02/2026__________,</t>
  </si>
  <si>
    <t>FECHA:22/02/2026</t>
  </si>
  <si>
    <t>NOMBRE:Yesskarli Espinosa Centeno</t>
  </si>
  <si>
    <t>NOMBRE: Yesskarli Espinosa Centeno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</si>
</sst>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1"/>
      <color theme="1"/>
      <name val="Arial"/>
      <family val="2"/>
    </font>
    <font>
      <sz val="10"/>
      <color rgb="FF000000"/>
      <name val="Arial"/>
      <family val="2"/>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0" fillId="0" borderId="0" xfId="0" applyAlignment="1">
      <alignment horizontal="justify" vertical="top"/>
    </xf>
    <xf numFmtId="0" fontId="4" fillId="0" borderId="0" xfId="0" applyFont="1" applyAlignment="1">
      <alignment horizontal="justify" vertical="center" wrapText="1"/>
    </xf>
    <xf numFmtId="0" fontId="4" fillId="0" borderId="1" xfId="0" applyFont="1" applyBorder="1" applyAlignment="1">
      <alignment horizontal="justify" vertical="center" wrapText="1"/>
    </xf>
    <xf numFmtId="0" fontId="0" fillId="0" borderId="1" xfId="0" applyBorder="1"/>
    <xf numFmtId="0" fontId="4" fillId="2" borderId="2"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4" fillId="2" borderId="4" xfId="0" applyFont="1" applyFill="1" applyBorder="1" applyAlignment="1">
      <alignment horizontal="justify" vertical="center" wrapText="1"/>
    </xf>
    <xf numFmtId="0" fontId="0" fillId="0" borderId="0" xfId="0" applyAlignment="1">
      <alignment horizontal="right"/>
    </xf>
    <xf numFmtId="0" fontId="5" fillId="0" borderId="0" xfId="0" applyFont="1"/>
    <xf numFmtId="0" fontId="0" fillId="0" borderId="0" xfId="0" applyAlignment="1">
      <alignment horizontal="left"/>
    </xf>
    <xf numFmtId="164" fontId="0" fillId="0" borderId="0" xfId="0" applyNumberFormat="1" applyAlignment="1">
      <alignment horizontal="right" vertical="top"/>
    </xf>
    <xf numFmtId="164" fontId="0" fillId="0" borderId="1" xfId="0" applyNumberFormat="1" applyBorder="1" applyAlignment="1">
      <alignment horizontal="right" vertical="top"/>
    </xf>
    <xf numFmtId="0" fontId="3" fillId="2" borderId="2" xfId="0" applyFont="1" applyFill="1" applyBorder="1" applyAlignment="1">
      <alignment horizontal="justify" vertical="center" wrapText="1"/>
    </xf>
    <xf numFmtId="0" fontId="0" fillId="0" borderId="1" xfId="0" applyBorder="1" applyAlignment="1">
      <alignment horizontal="justify" vertical="top"/>
    </xf>
    <xf numFmtId="0" fontId="0" fillId="2" borderId="1" xfId="0" applyFill="1" applyBorder="1" applyAlignment="1">
      <alignment horizontal="justify" vertical="top"/>
    </xf>
    <xf numFmtId="44" fontId="0" fillId="0" borderId="1" xfId="1" applyFont="1" applyBorder="1"/>
    <xf numFmtId="0" fontId="3" fillId="2" borderId="3" xfId="0" applyFont="1" applyFill="1" applyBorder="1" applyAlignment="1">
      <alignment horizontal="justify" vertical="center" wrapText="1"/>
    </xf>
    <xf numFmtId="164" fontId="0" fillId="0" borderId="1" xfId="0" applyNumberFormat="1" applyBorder="1"/>
    <xf numFmtId="44" fontId="0" fillId="0" borderId="1" xfId="0" applyNumberFormat="1" applyBorder="1"/>
    <xf numFmtId="164" fontId="4" fillId="0" borderId="1" xfId="0" applyNumberFormat="1" applyFont="1" applyBorder="1" applyAlignment="1">
      <alignment horizontal="justify" vertical="center" wrapText="1"/>
    </xf>
    <xf numFmtId="44" fontId="0" fillId="0" borderId="0" xfId="1" applyFont="1"/>
    <xf numFmtId="44" fontId="4" fillId="0" borderId="1" xfId="0" applyNumberFormat="1" applyFont="1" applyBorder="1" applyAlignment="1">
      <alignment horizontal="justify" vertical="center" wrapText="1"/>
    </xf>
    <xf numFmtId="44" fontId="3" fillId="0" borderId="1" xfId="1" applyFont="1" applyBorder="1" applyAlignment="1">
      <alignment horizontal="justify" vertical="center" wrapText="1"/>
    </xf>
    <xf numFmtId="44" fontId="4" fillId="0" borderId="1" xfId="1" applyFont="1" applyBorder="1" applyAlignment="1">
      <alignment horizontal="justify" vertical="center" wrapText="1"/>
    </xf>
    <xf numFmtId="0" fontId="0" fillId="0" borderId="0" xfId="0" applyAlignment="1">
      <alignment horizontal="left" vertical="top"/>
    </xf>
    <xf numFmtId="0" fontId="0" fillId="0" borderId="0" xfId="0" applyAlignment="1">
      <alignment horizontal="center"/>
    </xf>
    <xf numFmtId="0" fontId="0" fillId="0" borderId="5" xfId="0" applyBorder="1" applyAlignment="1">
      <alignment horizontal="right" vertical="top"/>
    </xf>
    <xf numFmtId="0" fontId="0" fillId="0" borderId="0" xfId="0" applyAlignment="1">
      <alignment horizontal="justify" vertical="top"/>
    </xf>
    <xf numFmtId="0" fontId="0" fillId="0" borderId="0" xfId="0" applyAlignment="1">
      <alignment horizontal="left"/>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6E021-2917-4719-83CB-AF0406B6F384}">
  <dimension ref="A1:G62"/>
  <sheetViews>
    <sheetView tabSelected="1" zoomScaleNormal="100" workbookViewId="0">
      <selection activeCell="J4" sqref="J4"/>
    </sheetView>
  </sheetViews>
  <sheetFormatPr baseColWidth="10" defaultRowHeight="15" x14ac:dyDescent="0.25"/>
  <cols>
    <col min="2" max="2" width="15.28515625" customWidth="1"/>
    <col min="3" max="3" width="17.28515625" customWidth="1"/>
    <col min="4" max="4" width="14.85546875" customWidth="1"/>
    <col min="5" max="5" width="15.7109375" customWidth="1"/>
  </cols>
  <sheetData>
    <row r="1" spans="1:7" x14ac:dyDescent="0.25">
      <c r="A1" s="26" t="s">
        <v>1</v>
      </c>
      <c r="B1" s="26"/>
      <c r="C1" s="26"/>
      <c r="D1" s="26"/>
      <c r="E1" s="26"/>
      <c r="F1" s="26"/>
      <c r="G1" s="26"/>
    </row>
    <row r="2" spans="1:7" x14ac:dyDescent="0.25">
      <c r="A2" s="26" t="s">
        <v>2</v>
      </c>
      <c r="B2" s="26"/>
      <c r="C2" s="26"/>
      <c r="D2" s="26"/>
      <c r="E2" s="26"/>
      <c r="F2" s="26"/>
      <c r="G2" s="26"/>
    </row>
    <row r="3" spans="1:7" x14ac:dyDescent="0.25">
      <c r="A3" s="26" t="s">
        <v>3</v>
      </c>
      <c r="B3" s="26"/>
      <c r="C3" s="26"/>
      <c r="D3" s="26"/>
      <c r="E3" s="26"/>
      <c r="F3" s="26"/>
      <c r="G3" s="26"/>
    </row>
    <row r="4" spans="1:7" x14ac:dyDescent="0.25">
      <c r="A4" s="30" t="s">
        <v>100</v>
      </c>
      <c r="B4" s="30"/>
      <c r="C4" s="30"/>
      <c r="D4" s="30"/>
      <c r="E4" s="30"/>
      <c r="F4" t="s">
        <v>99</v>
      </c>
    </row>
    <row r="5" spans="1:7" x14ac:dyDescent="0.25">
      <c r="A5" s="30" t="s">
        <v>0</v>
      </c>
      <c r="B5" s="30"/>
      <c r="C5" s="30"/>
      <c r="D5" s="30"/>
      <c r="E5" s="30"/>
      <c r="F5" s="30"/>
      <c r="G5" s="30"/>
    </row>
    <row r="6" spans="1:7" ht="31.5" customHeight="1" x14ac:dyDescent="0.25">
      <c r="A6" s="28" t="s">
        <v>4</v>
      </c>
      <c r="B6" s="28"/>
      <c r="C6" s="28"/>
      <c r="D6" s="28"/>
      <c r="E6" s="28"/>
      <c r="F6" s="28"/>
      <c r="G6" s="28"/>
    </row>
    <row r="7" spans="1:7" ht="15.75" thickBot="1" x14ac:dyDescent="0.3">
      <c r="A7" t="s">
        <v>16</v>
      </c>
    </row>
    <row r="8" spans="1:7" x14ac:dyDescent="0.25">
      <c r="B8" s="5" t="s">
        <v>5</v>
      </c>
      <c r="C8" s="6" t="s">
        <v>6</v>
      </c>
      <c r="D8" s="7" t="s">
        <v>7</v>
      </c>
      <c r="E8" s="5" t="s">
        <v>8</v>
      </c>
      <c r="F8" s="2"/>
    </row>
    <row r="9" spans="1:7" x14ac:dyDescent="0.25">
      <c r="B9" s="4" t="s">
        <v>9</v>
      </c>
      <c r="C9" s="4">
        <v>500</v>
      </c>
      <c r="D9" s="4" t="s">
        <v>11</v>
      </c>
      <c r="E9" s="4">
        <v>5</v>
      </c>
    </row>
    <row r="10" spans="1:7" x14ac:dyDescent="0.25">
      <c r="B10" s="4" t="s">
        <v>10</v>
      </c>
      <c r="C10" s="4">
        <v>200</v>
      </c>
      <c r="D10" s="4" t="s">
        <v>11</v>
      </c>
      <c r="E10" s="4">
        <v>3</v>
      </c>
    </row>
    <row r="11" spans="1:7" x14ac:dyDescent="0.25">
      <c r="B11" s="4" t="s">
        <v>12</v>
      </c>
      <c r="C11" s="4">
        <v>200</v>
      </c>
      <c r="D11" s="4" t="s">
        <v>11</v>
      </c>
      <c r="E11" s="4">
        <v>10</v>
      </c>
    </row>
    <row r="12" spans="1:7" x14ac:dyDescent="0.25">
      <c r="B12" s="4" t="s">
        <v>13</v>
      </c>
      <c r="C12" s="4">
        <v>100</v>
      </c>
      <c r="D12" s="4" t="s">
        <v>11</v>
      </c>
      <c r="E12" s="4">
        <v>5</v>
      </c>
    </row>
    <row r="13" spans="1:7" x14ac:dyDescent="0.25">
      <c r="B13" s="4" t="s">
        <v>14</v>
      </c>
      <c r="C13" s="4">
        <v>10</v>
      </c>
      <c r="D13" s="4" t="s">
        <v>15</v>
      </c>
      <c r="E13" s="4">
        <v>25</v>
      </c>
    </row>
    <row r="14" spans="1:7" x14ac:dyDescent="0.25">
      <c r="A14" t="s">
        <v>17</v>
      </c>
      <c r="F14">
        <v>2000</v>
      </c>
    </row>
    <row r="15" spans="1:7" x14ac:dyDescent="0.25">
      <c r="A15" t="s">
        <v>18</v>
      </c>
    </row>
    <row r="16" spans="1:7" x14ac:dyDescent="0.25">
      <c r="A16" s="8" t="s">
        <v>20</v>
      </c>
      <c r="B16" s="9" t="s">
        <v>19</v>
      </c>
      <c r="F16">
        <v>500</v>
      </c>
    </row>
    <row r="17" spans="1:7" x14ac:dyDescent="0.25">
      <c r="A17" s="8" t="s">
        <v>21</v>
      </c>
      <c r="B17" s="9" t="s">
        <v>22</v>
      </c>
      <c r="F17">
        <v>700</v>
      </c>
    </row>
    <row r="18" spans="1:7" x14ac:dyDescent="0.25">
      <c r="A18" s="8" t="s">
        <v>23</v>
      </c>
      <c r="B18" t="s">
        <v>24</v>
      </c>
      <c r="F18">
        <v>2000</v>
      </c>
    </row>
    <row r="20" spans="1:7" x14ac:dyDescent="0.25">
      <c r="A20" s="29" t="s">
        <v>25</v>
      </c>
      <c r="B20" s="29"/>
      <c r="C20" s="29"/>
      <c r="D20" s="29"/>
      <c r="E20" s="29"/>
      <c r="F20" s="29"/>
      <c r="G20" s="29"/>
    </row>
    <row r="21" spans="1:7" ht="20.25" customHeight="1" thickBot="1" x14ac:dyDescent="0.3">
      <c r="A21" s="25" t="s">
        <v>33</v>
      </c>
      <c r="B21" s="25"/>
      <c r="C21" s="25"/>
      <c r="D21" s="25"/>
      <c r="E21" s="25"/>
      <c r="F21" s="25"/>
      <c r="G21" s="25"/>
    </row>
    <row r="22" spans="1:7" ht="32.25" customHeight="1" x14ac:dyDescent="0.25">
      <c r="A22" s="5" t="s">
        <v>5</v>
      </c>
      <c r="B22" s="6" t="s">
        <v>6</v>
      </c>
      <c r="C22" s="7" t="s">
        <v>7</v>
      </c>
      <c r="D22" s="5" t="s">
        <v>8</v>
      </c>
      <c r="E22" s="13" t="s">
        <v>35</v>
      </c>
      <c r="F22" s="1"/>
      <c r="G22" s="1"/>
    </row>
    <row r="23" spans="1:7" ht="20.25" customHeight="1" x14ac:dyDescent="0.25">
      <c r="A23" s="4" t="s">
        <v>9</v>
      </c>
      <c r="B23" s="4">
        <v>500</v>
      </c>
      <c r="C23" s="4" t="s">
        <v>11</v>
      </c>
      <c r="D23" s="4">
        <v>5</v>
      </c>
      <c r="E23" s="12">
        <f>B23*D23</f>
        <v>2500</v>
      </c>
      <c r="F23" s="1"/>
      <c r="G23" s="1"/>
    </row>
    <row r="24" spans="1:7" ht="20.25" customHeight="1" x14ac:dyDescent="0.25">
      <c r="A24" s="4" t="s">
        <v>10</v>
      </c>
      <c r="B24" s="4">
        <v>200</v>
      </c>
      <c r="C24" s="4" t="s">
        <v>11</v>
      </c>
      <c r="D24" s="4">
        <v>3</v>
      </c>
      <c r="E24" s="12">
        <f t="shared" ref="E24:E27" si="0">B24*D24</f>
        <v>600</v>
      </c>
      <c r="F24" s="1"/>
      <c r="G24" s="1"/>
    </row>
    <row r="25" spans="1:7" ht="20.25" customHeight="1" x14ac:dyDescent="0.25">
      <c r="A25" s="4" t="s">
        <v>12</v>
      </c>
      <c r="B25" s="4">
        <v>200</v>
      </c>
      <c r="C25" s="4" t="s">
        <v>11</v>
      </c>
      <c r="D25" s="4">
        <v>10</v>
      </c>
      <c r="E25" s="12">
        <f t="shared" si="0"/>
        <v>2000</v>
      </c>
      <c r="F25" s="1"/>
      <c r="G25" s="1"/>
    </row>
    <row r="26" spans="1:7" ht="20.25" customHeight="1" x14ac:dyDescent="0.25">
      <c r="A26" s="4" t="s">
        <v>13</v>
      </c>
      <c r="B26" s="4">
        <v>100</v>
      </c>
      <c r="C26" s="4" t="s">
        <v>11</v>
      </c>
      <c r="D26" s="4">
        <v>5</v>
      </c>
      <c r="E26" s="12">
        <f t="shared" si="0"/>
        <v>500</v>
      </c>
      <c r="F26" s="1"/>
      <c r="G26" s="1"/>
    </row>
    <row r="27" spans="1:7" ht="20.25" customHeight="1" x14ac:dyDescent="0.25">
      <c r="A27" s="4" t="s">
        <v>14</v>
      </c>
      <c r="B27" s="4">
        <v>10</v>
      </c>
      <c r="C27" s="4" t="s">
        <v>15</v>
      </c>
      <c r="D27" s="4">
        <v>25</v>
      </c>
      <c r="E27" s="12">
        <f t="shared" si="0"/>
        <v>250</v>
      </c>
      <c r="F27" s="1"/>
      <c r="G27" s="1"/>
    </row>
    <row r="28" spans="1:7" ht="20.25" customHeight="1" x14ac:dyDescent="0.25">
      <c r="A28" s="27" t="s">
        <v>34</v>
      </c>
      <c r="B28" s="27"/>
      <c r="C28" s="27"/>
      <c r="D28" s="27"/>
      <c r="E28" s="11">
        <f>SUM(E23:E27)</f>
        <v>5850</v>
      </c>
      <c r="F28" s="1"/>
      <c r="G28" s="1"/>
    </row>
    <row r="29" spans="1:7" x14ac:dyDescent="0.25">
      <c r="A29" s="25" t="s">
        <v>26</v>
      </c>
      <c r="B29" s="25"/>
      <c r="C29" s="25"/>
      <c r="D29" s="25"/>
      <c r="E29" s="25"/>
      <c r="F29" s="25"/>
      <c r="G29" s="25"/>
    </row>
    <row r="30" spans="1:7" x14ac:dyDescent="0.25">
      <c r="A30" s="10"/>
      <c r="B30" s="10"/>
      <c r="C30" s="10"/>
      <c r="D30" s="10"/>
      <c r="E30" s="10"/>
      <c r="F30" s="10"/>
      <c r="G30" s="10"/>
    </row>
    <row r="31" spans="1:7" ht="33.75" customHeight="1" x14ac:dyDescent="0.25">
      <c r="B31" s="15" t="s">
        <v>36</v>
      </c>
      <c r="C31" s="15" t="s">
        <v>37</v>
      </c>
    </row>
    <row r="32" spans="1:7" x14ac:dyDescent="0.25">
      <c r="B32" s="4" t="s">
        <v>38</v>
      </c>
      <c r="C32" s="16">
        <v>2000</v>
      </c>
    </row>
    <row r="34" spans="1:7" x14ac:dyDescent="0.25">
      <c r="A34" s="25" t="s">
        <v>27</v>
      </c>
      <c r="B34" s="25"/>
      <c r="C34" s="25"/>
      <c r="D34" s="25"/>
      <c r="E34" s="25"/>
      <c r="F34" s="25"/>
      <c r="G34" s="25"/>
    </row>
    <row r="35" spans="1:7" ht="15.75" thickBot="1" x14ac:dyDescent="0.3"/>
    <row r="36" spans="1:7" ht="28.5" x14ac:dyDescent="0.25">
      <c r="B36" s="5" t="s">
        <v>39</v>
      </c>
      <c r="C36" s="6" t="s">
        <v>40</v>
      </c>
      <c r="D36" s="17" t="s">
        <v>41</v>
      </c>
    </row>
    <row r="37" spans="1:7" x14ac:dyDescent="0.25">
      <c r="B37" s="18">
        <f>E28</f>
        <v>5850</v>
      </c>
      <c r="C37" s="19">
        <f>C32</f>
        <v>2000</v>
      </c>
      <c r="D37" s="18">
        <f>B37+C37</f>
        <v>7850</v>
      </c>
    </row>
    <row r="39" spans="1:7" x14ac:dyDescent="0.25">
      <c r="A39" s="25" t="s">
        <v>28</v>
      </c>
      <c r="B39" s="25"/>
      <c r="C39" s="25"/>
      <c r="D39" s="25"/>
      <c r="E39" s="25"/>
      <c r="F39" s="25"/>
      <c r="G39" s="25"/>
    </row>
    <row r="40" spans="1:7" ht="15.75" thickBot="1" x14ac:dyDescent="0.3"/>
    <row r="41" spans="1:7" ht="28.5" x14ac:dyDescent="0.25">
      <c r="B41" s="5" t="s">
        <v>42</v>
      </c>
      <c r="C41" s="6" t="s">
        <v>43</v>
      </c>
      <c r="D41" s="6" t="s">
        <v>44</v>
      </c>
      <c r="E41" s="6" t="s">
        <v>45</v>
      </c>
    </row>
    <row r="42" spans="1:7" x14ac:dyDescent="0.25">
      <c r="B42" s="16">
        <f>D37</f>
        <v>7850</v>
      </c>
      <c r="C42" s="16">
        <f>F16</f>
        <v>500</v>
      </c>
      <c r="D42" s="16">
        <f>F17</f>
        <v>700</v>
      </c>
      <c r="E42" s="16">
        <f>SUM(B42:D42)</f>
        <v>9050</v>
      </c>
    </row>
    <row r="44" spans="1:7" x14ac:dyDescent="0.25">
      <c r="A44" s="25" t="s">
        <v>29</v>
      </c>
      <c r="B44" s="25"/>
      <c r="C44" s="25"/>
      <c r="D44" s="25"/>
      <c r="E44" s="25"/>
      <c r="F44" s="25"/>
      <c r="G44" s="25"/>
    </row>
    <row r="45" spans="1:7" ht="15.75" thickBot="1" x14ac:dyDescent="0.3"/>
    <row r="46" spans="1:7" ht="42" customHeight="1" x14ac:dyDescent="0.25">
      <c r="B46" s="13" t="s">
        <v>46</v>
      </c>
      <c r="C46" s="17" t="s">
        <v>47</v>
      </c>
      <c r="D46" s="17" t="s">
        <v>54</v>
      </c>
    </row>
    <row r="47" spans="1:7" x14ac:dyDescent="0.25">
      <c r="B47" s="22">
        <f>E42</f>
        <v>9050</v>
      </c>
      <c r="C47" s="3">
        <v>1000</v>
      </c>
      <c r="D47" s="22">
        <f>B47/C47</f>
        <v>9.0500000000000007</v>
      </c>
    </row>
    <row r="49" spans="1:7" x14ac:dyDescent="0.25">
      <c r="A49" s="25" t="s">
        <v>30</v>
      </c>
      <c r="B49" s="25"/>
      <c r="C49" s="25"/>
      <c r="D49" s="25"/>
      <c r="E49" s="25"/>
      <c r="F49" s="25"/>
      <c r="G49" s="25"/>
    </row>
    <row r="50" spans="1:7" ht="15.75" thickBot="1" x14ac:dyDescent="0.3"/>
    <row r="51" spans="1:7" ht="25.5" x14ac:dyDescent="0.25">
      <c r="B51" s="13" t="s">
        <v>48</v>
      </c>
      <c r="C51" s="17" t="s">
        <v>49</v>
      </c>
      <c r="D51" s="17" t="s">
        <v>50</v>
      </c>
    </row>
    <row r="52" spans="1:7" x14ac:dyDescent="0.25">
      <c r="B52" s="16">
        <v>1000</v>
      </c>
      <c r="C52" s="16">
        <v>1000</v>
      </c>
      <c r="D52" s="16">
        <f>B52+C52</f>
        <v>2000</v>
      </c>
    </row>
    <row r="54" spans="1:7" x14ac:dyDescent="0.25">
      <c r="A54" s="25" t="s">
        <v>31</v>
      </c>
      <c r="B54" s="25"/>
      <c r="C54" s="25"/>
      <c r="D54" s="25"/>
      <c r="E54" s="25"/>
      <c r="F54" s="25"/>
      <c r="G54" s="25"/>
    </row>
    <row r="55" spans="1:7" ht="15.75" thickBot="1" x14ac:dyDescent="0.3"/>
    <row r="56" spans="1:7" ht="25.5" x14ac:dyDescent="0.25">
      <c r="B56" s="13" t="s">
        <v>51</v>
      </c>
      <c r="C56" s="17" t="s">
        <v>52</v>
      </c>
      <c r="D56" s="17" t="s">
        <v>53</v>
      </c>
    </row>
    <row r="57" spans="1:7" x14ac:dyDescent="0.25">
      <c r="B57" s="22">
        <f>D52</f>
        <v>2000</v>
      </c>
      <c r="C57" s="22">
        <f>E42</f>
        <v>9050</v>
      </c>
      <c r="D57" s="22">
        <f>B57+C57</f>
        <v>11050</v>
      </c>
    </row>
    <row r="59" spans="1:7" x14ac:dyDescent="0.25">
      <c r="A59" s="25" t="s">
        <v>32</v>
      </c>
      <c r="B59" s="25"/>
      <c r="C59" s="25"/>
      <c r="D59" s="25"/>
      <c r="E59" s="25"/>
      <c r="F59" s="25"/>
      <c r="G59" s="25"/>
    </row>
    <row r="60" spans="1:7" ht="15.75" thickBot="1" x14ac:dyDescent="0.3"/>
    <row r="61" spans="1:7" ht="42.75" x14ac:dyDescent="0.25">
      <c r="B61" s="5" t="s">
        <v>51</v>
      </c>
      <c r="C61" s="6" t="s">
        <v>55</v>
      </c>
      <c r="D61" s="6" t="s">
        <v>56</v>
      </c>
    </row>
    <row r="62" spans="1:7" x14ac:dyDescent="0.25">
      <c r="B62" s="19">
        <f>D52</f>
        <v>2000</v>
      </c>
      <c r="C62" s="4">
        <v>1000</v>
      </c>
      <c r="D62" s="19">
        <f>B62/C62</f>
        <v>2</v>
      </c>
    </row>
  </sheetData>
  <mergeCells count="16">
    <mergeCell ref="A49:G49"/>
    <mergeCell ref="A54:G54"/>
    <mergeCell ref="A59:G59"/>
    <mergeCell ref="A1:G1"/>
    <mergeCell ref="A2:G2"/>
    <mergeCell ref="A3:G3"/>
    <mergeCell ref="A28:D28"/>
    <mergeCell ref="A29:G29"/>
    <mergeCell ref="A34:G34"/>
    <mergeCell ref="A39:G39"/>
    <mergeCell ref="A44:G44"/>
    <mergeCell ref="A6:G6"/>
    <mergeCell ref="A20:G20"/>
    <mergeCell ref="A21:G21"/>
    <mergeCell ref="A4:E4"/>
    <mergeCell ref="A5:G5"/>
  </mergeCells>
  <pageMargins left="0.7" right="0.7" top="0.75" bottom="0.75" header="0.3" footer="0.3"/>
  <pageSetup paperSize="9" scale="88" orientation="portrait" horizontalDpi="0" verticalDpi="0" r:id="rId1"/>
  <rowBreaks count="1" manualBreakCount="1">
    <brk id="4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8132E-5FA6-4BE3-9135-7E198B678ED2}">
  <dimension ref="A1:G86"/>
  <sheetViews>
    <sheetView zoomScale="84" zoomScaleNormal="100" workbookViewId="0">
      <selection activeCell="A4" sqref="A4:E4"/>
    </sheetView>
  </sheetViews>
  <sheetFormatPr baseColWidth="10" defaultRowHeight="15" x14ac:dyDescent="0.25"/>
  <cols>
    <col min="2" max="2" width="15.7109375" customWidth="1"/>
    <col min="3" max="3" width="17.28515625" customWidth="1"/>
    <col min="4" max="4" width="14.85546875" customWidth="1"/>
    <col min="5" max="5" width="15.7109375" customWidth="1"/>
  </cols>
  <sheetData>
    <row r="1" spans="1:7" x14ac:dyDescent="0.25">
      <c r="A1" s="26" t="s">
        <v>1</v>
      </c>
      <c r="B1" s="26"/>
      <c r="C1" s="26"/>
      <c r="D1" s="26"/>
      <c r="E1" s="26"/>
      <c r="F1" s="26"/>
      <c r="G1" s="26"/>
    </row>
    <row r="2" spans="1:7" x14ac:dyDescent="0.25">
      <c r="A2" s="26" t="s">
        <v>2</v>
      </c>
      <c r="B2" s="26"/>
      <c r="C2" s="26"/>
      <c r="D2" s="26"/>
      <c r="E2" s="26"/>
      <c r="F2" s="26"/>
      <c r="G2" s="26"/>
    </row>
    <row r="3" spans="1:7" x14ac:dyDescent="0.25">
      <c r="A3" s="26" t="s">
        <v>3</v>
      </c>
      <c r="B3" s="26"/>
      <c r="C3" s="26"/>
      <c r="D3" s="26"/>
      <c r="E3" s="26"/>
      <c r="F3" s="26"/>
      <c r="G3" s="26"/>
    </row>
    <row r="4" spans="1:7" x14ac:dyDescent="0.25">
      <c r="A4" s="30" t="s">
        <v>100</v>
      </c>
      <c r="B4" s="30"/>
      <c r="C4" s="30"/>
      <c r="D4" s="30"/>
      <c r="E4" s="30"/>
      <c r="F4" t="s">
        <v>99</v>
      </c>
    </row>
    <row r="5" spans="1:7" x14ac:dyDescent="0.25">
      <c r="A5" s="30" t="s">
        <v>0</v>
      </c>
      <c r="B5" s="30"/>
      <c r="C5" s="30"/>
      <c r="D5" s="30"/>
      <c r="E5" s="30"/>
      <c r="F5" s="30"/>
      <c r="G5" s="30"/>
    </row>
    <row r="6" spans="1:7" ht="48" customHeight="1" x14ac:dyDescent="0.25">
      <c r="A6" s="28" t="s">
        <v>83</v>
      </c>
      <c r="B6" s="28"/>
      <c r="C6" s="28"/>
      <c r="D6" s="28"/>
      <c r="E6" s="28"/>
      <c r="F6" s="28"/>
      <c r="G6" s="28"/>
    </row>
    <row r="7" spans="1:7" ht="15.75" thickBot="1" x14ac:dyDescent="0.3">
      <c r="A7" t="s">
        <v>16</v>
      </c>
    </row>
    <row r="8" spans="1:7" x14ac:dyDescent="0.25">
      <c r="B8" s="5" t="s">
        <v>5</v>
      </c>
      <c r="C8" s="6" t="s">
        <v>6</v>
      </c>
      <c r="D8" s="7" t="s">
        <v>7</v>
      </c>
      <c r="E8" s="5" t="s">
        <v>8</v>
      </c>
      <c r="F8" s="2"/>
    </row>
    <row r="9" spans="1:7" x14ac:dyDescent="0.25">
      <c r="B9" s="4" t="s">
        <v>57</v>
      </c>
      <c r="C9" s="4">
        <v>8</v>
      </c>
      <c r="D9" s="4" t="s">
        <v>15</v>
      </c>
      <c r="E9" s="4">
        <v>5</v>
      </c>
    </row>
    <row r="10" spans="1:7" x14ac:dyDescent="0.25">
      <c r="B10" s="4" t="s">
        <v>58</v>
      </c>
      <c r="C10" s="4">
        <v>700</v>
      </c>
      <c r="D10" s="4" t="s">
        <v>74</v>
      </c>
      <c r="E10" s="4">
        <v>3</v>
      </c>
    </row>
    <row r="11" spans="1:7" x14ac:dyDescent="0.25">
      <c r="B11" s="4" t="s">
        <v>59</v>
      </c>
      <c r="C11" s="4">
        <v>4</v>
      </c>
      <c r="D11" s="4" t="s">
        <v>75</v>
      </c>
      <c r="E11" s="4">
        <v>10</v>
      </c>
    </row>
    <row r="12" spans="1:7" x14ac:dyDescent="0.25">
      <c r="B12" s="4" t="s">
        <v>60</v>
      </c>
      <c r="C12" s="4">
        <v>15</v>
      </c>
      <c r="D12" s="4" t="s">
        <v>11</v>
      </c>
      <c r="E12" s="4">
        <v>5</v>
      </c>
    </row>
    <row r="13" spans="1:7" x14ac:dyDescent="0.25">
      <c r="B13" s="4" t="s">
        <v>61</v>
      </c>
      <c r="C13" s="4">
        <v>8</v>
      </c>
      <c r="D13" s="4" t="s">
        <v>76</v>
      </c>
      <c r="E13" s="4">
        <v>7</v>
      </c>
    </row>
    <row r="14" spans="1:7" x14ac:dyDescent="0.25">
      <c r="B14" s="4" t="s">
        <v>62</v>
      </c>
      <c r="C14" s="4">
        <v>8</v>
      </c>
      <c r="D14" s="4" t="s">
        <v>76</v>
      </c>
      <c r="E14" s="4">
        <v>10</v>
      </c>
    </row>
    <row r="15" spans="1:7" x14ac:dyDescent="0.25">
      <c r="B15" s="4" t="s">
        <v>63</v>
      </c>
      <c r="C15" s="4">
        <v>3</v>
      </c>
      <c r="D15" s="4" t="s">
        <v>82</v>
      </c>
      <c r="E15" s="4">
        <v>60</v>
      </c>
    </row>
    <row r="16" spans="1:7" x14ac:dyDescent="0.25">
      <c r="B16" s="4" t="s">
        <v>64</v>
      </c>
      <c r="C16" s="4">
        <v>3</v>
      </c>
      <c r="D16" s="4" t="s">
        <v>82</v>
      </c>
      <c r="E16" s="4">
        <v>50</v>
      </c>
    </row>
    <row r="17" spans="1:7" x14ac:dyDescent="0.25">
      <c r="B17" s="4" t="s">
        <v>65</v>
      </c>
      <c r="C17" s="4">
        <v>870</v>
      </c>
      <c r="D17" s="4" t="s">
        <v>77</v>
      </c>
      <c r="E17" s="4">
        <v>3.5</v>
      </c>
    </row>
    <row r="18" spans="1:7" x14ac:dyDescent="0.25">
      <c r="B18" s="4" t="s">
        <v>66</v>
      </c>
      <c r="C18" s="4">
        <v>870</v>
      </c>
      <c r="D18" s="4" t="s">
        <v>77</v>
      </c>
      <c r="E18" s="4">
        <v>5</v>
      </c>
    </row>
    <row r="19" spans="1:7" x14ac:dyDescent="0.25">
      <c r="B19" s="4" t="s">
        <v>67</v>
      </c>
      <c r="C19" s="4">
        <v>5</v>
      </c>
      <c r="D19" s="4" t="s">
        <v>82</v>
      </c>
      <c r="E19" s="4">
        <v>30</v>
      </c>
    </row>
    <row r="20" spans="1:7" x14ac:dyDescent="0.25">
      <c r="B20" s="4" t="s">
        <v>68</v>
      </c>
      <c r="C20" s="4">
        <v>400</v>
      </c>
      <c r="D20" s="4" t="s">
        <v>77</v>
      </c>
      <c r="E20" s="4">
        <v>60</v>
      </c>
    </row>
    <row r="21" spans="1:7" x14ac:dyDescent="0.25">
      <c r="B21" s="4" t="s">
        <v>69</v>
      </c>
      <c r="C21" s="4">
        <v>10</v>
      </c>
      <c r="D21" s="4" t="s">
        <v>79</v>
      </c>
      <c r="E21" s="4">
        <v>15</v>
      </c>
    </row>
    <row r="22" spans="1:7" x14ac:dyDescent="0.25">
      <c r="B22" s="4" t="s">
        <v>70</v>
      </c>
      <c r="C22" s="4">
        <v>1</v>
      </c>
      <c r="D22" s="4" t="s">
        <v>81</v>
      </c>
      <c r="E22" s="4">
        <v>500</v>
      </c>
    </row>
    <row r="23" spans="1:7" x14ac:dyDescent="0.25">
      <c r="B23" s="4" t="s">
        <v>71</v>
      </c>
      <c r="C23" s="4">
        <v>100</v>
      </c>
      <c r="D23" s="4" t="s">
        <v>76</v>
      </c>
      <c r="E23" s="4">
        <v>150</v>
      </c>
    </row>
    <row r="24" spans="1:7" x14ac:dyDescent="0.25">
      <c r="B24" s="4" t="s">
        <v>72</v>
      </c>
      <c r="C24" s="4">
        <v>100</v>
      </c>
      <c r="D24" s="4" t="s">
        <v>80</v>
      </c>
      <c r="E24" s="4">
        <v>150</v>
      </c>
    </row>
    <row r="25" spans="1:7" x14ac:dyDescent="0.25">
      <c r="B25" s="4" t="s">
        <v>73</v>
      </c>
      <c r="C25" s="4">
        <v>10</v>
      </c>
      <c r="D25" s="4" t="s">
        <v>78</v>
      </c>
      <c r="E25" s="4">
        <v>25</v>
      </c>
    </row>
    <row r="26" spans="1:7" x14ac:dyDescent="0.25">
      <c r="A26" t="s">
        <v>17</v>
      </c>
      <c r="F26">
        <v>1500</v>
      </c>
    </row>
    <row r="27" spans="1:7" x14ac:dyDescent="0.25">
      <c r="A27" t="s">
        <v>18</v>
      </c>
    </row>
    <row r="28" spans="1:7" x14ac:dyDescent="0.25">
      <c r="A28" s="8" t="s">
        <v>20</v>
      </c>
      <c r="B28" s="9" t="s">
        <v>19</v>
      </c>
      <c r="F28">
        <v>600</v>
      </c>
    </row>
    <row r="29" spans="1:7" x14ac:dyDescent="0.25">
      <c r="A29" s="8" t="s">
        <v>21</v>
      </c>
      <c r="B29" s="9" t="s">
        <v>22</v>
      </c>
      <c r="F29">
        <v>900</v>
      </c>
    </row>
    <row r="30" spans="1:7" x14ac:dyDescent="0.25">
      <c r="A30" s="8" t="s">
        <v>23</v>
      </c>
      <c r="B30" t="s">
        <v>24</v>
      </c>
      <c r="F30">
        <v>2000</v>
      </c>
    </row>
    <row r="32" spans="1:7" x14ac:dyDescent="0.25">
      <c r="A32" s="29" t="s">
        <v>25</v>
      </c>
      <c r="B32" s="29"/>
      <c r="C32" s="29"/>
      <c r="D32" s="29"/>
      <c r="E32" s="29"/>
      <c r="F32" s="29"/>
      <c r="G32" s="29"/>
    </row>
    <row r="33" spans="1:7" ht="20.25" customHeight="1" thickBot="1" x14ac:dyDescent="0.3">
      <c r="A33" s="25" t="s">
        <v>33</v>
      </c>
      <c r="B33" s="25"/>
      <c r="C33" s="25"/>
      <c r="D33" s="25"/>
      <c r="E33" s="25"/>
      <c r="F33" s="25"/>
      <c r="G33" s="25"/>
    </row>
    <row r="34" spans="1:7" ht="32.25" customHeight="1" x14ac:dyDescent="0.25">
      <c r="A34" s="5" t="s">
        <v>5</v>
      </c>
      <c r="B34" s="6" t="s">
        <v>6</v>
      </c>
      <c r="C34" s="7" t="s">
        <v>7</v>
      </c>
      <c r="D34" s="5" t="s">
        <v>8</v>
      </c>
      <c r="E34" s="13" t="s">
        <v>35</v>
      </c>
      <c r="F34" s="1"/>
      <c r="G34" s="1"/>
    </row>
    <row r="35" spans="1:7" ht="32.25" customHeight="1" x14ac:dyDescent="0.25">
      <c r="A35" s="4" t="s">
        <v>57</v>
      </c>
      <c r="B35" s="4">
        <v>8</v>
      </c>
      <c r="C35" s="4" t="s">
        <v>15</v>
      </c>
      <c r="D35" s="4">
        <v>5</v>
      </c>
      <c r="E35" s="23">
        <f>B35*D35</f>
        <v>40</v>
      </c>
      <c r="F35" s="1"/>
      <c r="G35" s="1"/>
    </row>
    <row r="36" spans="1:7" ht="32.25" customHeight="1" x14ac:dyDescent="0.25">
      <c r="A36" s="4" t="s">
        <v>58</v>
      </c>
      <c r="B36" s="4">
        <v>700</v>
      </c>
      <c r="C36" s="4" t="s">
        <v>74</v>
      </c>
      <c r="D36" s="4">
        <v>3</v>
      </c>
      <c r="E36" s="23">
        <f t="shared" ref="E36:E51" si="0">B36*D36</f>
        <v>2100</v>
      </c>
      <c r="F36" s="1"/>
      <c r="G36" s="1"/>
    </row>
    <row r="37" spans="1:7" ht="32.25" customHeight="1" x14ac:dyDescent="0.25">
      <c r="A37" s="4" t="s">
        <v>59</v>
      </c>
      <c r="B37" s="4">
        <v>4</v>
      </c>
      <c r="C37" s="4" t="s">
        <v>75</v>
      </c>
      <c r="D37" s="4">
        <v>10</v>
      </c>
      <c r="E37" s="23">
        <f t="shared" si="0"/>
        <v>40</v>
      </c>
      <c r="F37" s="1"/>
      <c r="G37" s="1"/>
    </row>
    <row r="38" spans="1:7" ht="32.25" customHeight="1" x14ac:dyDescent="0.25">
      <c r="A38" s="4" t="s">
        <v>60</v>
      </c>
      <c r="B38" s="4">
        <v>15</v>
      </c>
      <c r="C38" s="4" t="s">
        <v>11</v>
      </c>
      <c r="D38" s="4">
        <v>5</v>
      </c>
      <c r="E38" s="23">
        <f t="shared" si="0"/>
        <v>75</v>
      </c>
      <c r="F38" s="1"/>
      <c r="G38" s="1"/>
    </row>
    <row r="39" spans="1:7" ht="32.25" customHeight="1" x14ac:dyDescent="0.25">
      <c r="A39" s="4" t="s">
        <v>61</v>
      </c>
      <c r="B39" s="4">
        <v>8</v>
      </c>
      <c r="C39" s="4" t="s">
        <v>76</v>
      </c>
      <c r="D39" s="4">
        <v>7</v>
      </c>
      <c r="E39" s="23">
        <f t="shared" si="0"/>
        <v>56</v>
      </c>
      <c r="F39" s="1"/>
      <c r="G39" s="1"/>
    </row>
    <row r="40" spans="1:7" ht="20.25" customHeight="1" x14ac:dyDescent="0.25">
      <c r="A40" s="4" t="s">
        <v>62</v>
      </c>
      <c r="B40" s="4">
        <v>8</v>
      </c>
      <c r="C40" s="4" t="s">
        <v>76</v>
      </c>
      <c r="D40" s="4">
        <v>10</v>
      </c>
      <c r="E40" s="23">
        <f t="shared" si="0"/>
        <v>80</v>
      </c>
      <c r="F40" s="1"/>
      <c r="G40" s="1"/>
    </row>
    <row r="41" spans="1:7" ht="20.25" customHeight="1" x14ac:dyDescent="0.25">
      <c r="A41" s="4" t="s">
        <v>63</v>
      </c>
      <c r="B41" s="4">
        <v>3</v>
      </c>
      <c r="C41" s="4" t="s">
        <v>82</v>
      </c>
      <c r="D41" s="4">
        <v>60</v>
      </c>
      <c r="E41" s="23">
        <f t="shared" si="0"/>
        <v>180</v>
      </c>
      <c r="F41" s="1"/>
      <c r="G41" s="1"/>
    </row>
    <row r="42" spans="1:7" ht="20.25" customHeight="1" x14ac:dyDescent="0.25">
      <c r="A42" s="4" t="s">
        <v>64</v>
      </c>
      <c r="B42" s="4">
        <v>3</v>
      </c>
      <c r="C42" s="4" t="s">
        <v>82</v>
      </c>
      <c r="D42" s="4">
        <v>50</v>
      </c>
      <c r="E42" s="23">
        <f t="shared" si="0"/>
        <v>150</v>
      </c>
      <c r="F42" s="1"/>
      <c r="G42" s="1"/>
    </row>
    <row r="43" spans="1:7" ht="20.25" customHeight="1" x14ac:dyDescent="0.25">
      <c r="A43" s="4" t="s">
        <v>65</v>
      </c>
      <c r="B43" s="4">
        <v>870</v>
      </c>
      <c r="C43" s="4" t="s">
        <v>77</v>
      </c>
      <c r="D43" s="4">
        <v>3.5</v>
      </c>
      <c r="E43" s="23">
        <f t="shared" si="0"/>
        <v>3045</v>
      </c>
      <c r="F43" s="1"/>
      <c r="G43" s="1"/>
    </row>
    <row r="44" spans="1:7" ht="20.25" customHeight="1" x14ac:dyDescent="0.25">
      <c r="A44" s="4" t="s">
        <v>66</v>
      </c>
      <c r="B44" s="4">
        <v>870</v>
      </c>
      <c r="C44" s="4" t="s">
        <v>77</v>
      </c>
      <c r="D44" s="4">
        <v>5</v>
      </c>
      <c r="E44" s="23">
        <f t="shared" si="0"/>
        <v>4350</v>
      </c>
      <c r="F44" s="1"/>
      <c r="G44" s="1"/>
    </row>
    <row r="45" spans="1:7" ht="20.25" customHeight="1" x14ac:dyDescent="0.25">
      <c r="A45" s="4" t="s">
        <v>67</v>
      </c>
      <c r="B45" s="4">
        <v>5</v>
      </c>
      <c r="C45" s="4" t="s">
        <v>82</v>
      </c>
      <c r="D45" s="4">
        <v>30</v>
      </c>
      <c r="E45" s="23">
        <f t="shared" si="0"/>
        <v>150</v>
      </c>
      <c r="F45" s="1"/>
      <c r="G45" s="1"/>
    </row>
    <row r="46" spans="1:7" ht="20.25" customHeight="1" x14ac:dyDescent="0.25">
      <c r="A46" s="4" t="s">
        <v>68</v>
      </c>
      <c r="B46" s="4">
        <v>400</v>
      </c>
      <c r="C46" s="4" t="s">
        <v>77</v>
      </c>
      <c r="D46" s="4">
        <v>60</v>
      </c>
      <c r="E46" s="23">
        <f t="shared" si="0"/>
        <v>24000</v>
      </c>
      <c r="F46" s="1"/>
      <c r="G46" s="1"/>
    </row>
    <row r="47" spans="1:7" ht="20.25" customHeight="1" x14ac:dyDescent="0.25">
      <c r="A47" s="4" t="s">
        <v>69</v>
      </c>
      <c r="B47" s="4">
        <v>10</v>
      </c>
      <c r="C47" s="4" t="s">
        <v>79</v>
      </c>
      <c r="D47" s="4">
        <v>15</v>
      </c>
      <c r="E47" s="23">
        <f t="shared" si="0"/>
        <v>150</v>
      </c>
      <c r="F47" s="1"/>
      <c r="G47" s="1"/>
    </row>
    <row r="48" spans="1:7" ht="20.25" customHeight="1" x14ac:dyDescent="0.25">
      <c r="A48" s="4" t="s">
        <v>70</v>
      </c>
      <c r="B48" s="4">
        <v>1</v>
      </c>
      <c r="C48" s="4" t="s">
        <v>81</v>
      </c>
      <c r="D48" s="4">
        <v>500</v>
      </c>
      <c r="E48" s="23">
        <f t="shared" si="0"/>
        <v>500</v>
      </c>
      <c r="F48" s="1"/>
      <c r="G48" s="1"/>
    </row>
    <row r="49" spans="1:7" ht="20.25" customHeight="1" x14ac:dyDescent="0.25">
      <c r="A49" s="4" t="s">
        <v>71</v>
      </c>
      <c r="B49" s="4">
        <v>100</v>
      </c>
      <c r="C49" s="4" t="s">
        <v>76</v>
      </c>
      <c r="D49" s="4">
        <v>150</v>
      </c>
      <c r="E49" s="23">
        <f t="shared" si="0"/>
        <v>15000</v>
      </c>
      <c r="F49" s="1"/>
      <c r="G49" s="1"/>
    </row>
    <row r="50" spans="1:7" ht="20.25" customHeight="1" x14ac:dyDescent="0.25">
      <c r="A50" s="4" t="s">
        <v>72</v>
      </c>
      <c r="B50" s="4">
        <v>100</v>
      </c>
      <c r="C50" s="4" t="s">
        <v>80</v>
      </c>
      <c r="D50" s="4">
        <v>150</v>
      </c>
      <c r="E50" s="23">
        <f t="shared" si="0"/>
        <v>15000</v>
      </c>
      <c r="F50" s="1"/>
      <c r="G50" s="1"/>
    </row>
    <row r="51" spans="1:7" ht="20.25" customHeight="1" x14ac:dyDescent="0.25">
      <c r="A51" s="4" t="s">
        <v>73</v>
      </c>
      <c r="B51" s="4">
        <v>10</v>
      </c>
      <c r="C51" s="4" t="s">
        <v>78</v>
      </c>
      <c r="D51" s="4">
        <v>25</v>
      </c>
      <c r="E51" s="23">
        <f t="shared" si="0"/>
        <v>250</v>
      </c>
      <c r="F51" s="1"/>
      <c r="G51" s="1"/>
    </row>
    <row r="52" spans="1:7" ht="20.25" customHeight="1" x14ac:dyDescent="0.25">
      <c r="A52" s="27" t="s">
        <v>34</v>
      </c>
      <c r="B52" s="27"/>
      <c r="C52" s="27"/>
      <c r="D52" s="27"/>
      <c r="E52" s="23">
        <f>SUM(E35:E51)</f>
        <v>65166</v>
      </c>
      <c r="F52" s="1"/>
      <c r="G52" s="1"/>
    </row>
    <row r="53" spans="1:7" x14ac:dyDescent="0.25">
      <c r="A53" s="25" t="s">
        <v>26</v>
      </c>
      <c r="B53" s="25"/>
      <c r="C53" s="25"/>
      <c r="D53" s="25"/>
      <c r="E53" s="25"/>
      <c r="F53" s="25"/>
      <c r="G53" s="25"/>
    </row>
    <row r="54" spans="1:7" x14ac:dyDescent="0.25">
      <c r="A54" s="10"/>
      <c r="B54" s="10"/>
      <c r="C54" s="10"/>
      <c r="D54" s="10"/>
      <c r="E54" s="10"/>
      <c r="F54" s="10"/>
      <c r="G54" s="10"/>
    </row>
    <row r="55" spans="1:7" ht="33.75" customHeight="1" x14ac:dyDescent="0.25">
      <c r="B55" s="15" t="s">
        <v>36</v>
      </c>
      <c r="C55" s="15" t="s">
        <v>37</v>
      </c>
    </row>
    <row r="56" spans="1:7" x14ac:dyDescent="0.25">
      <c r="B56" s="4" t="s">
        <v>38</v>
      </c>
      <c r="C56" s="16">
        <f>F26</f>
        <v>1500</v>
      </c>
    </row>
    <row r="58" spans="1:7" x14ac:dyDescent="0.25">
      <c r="A58" s="25" t="s">
        <v>27</v>
      </c>
      <c r="B58" s="25"/>
      <c r="C58" s="25"/>
      <c r="D58" s="25"/>
      <c r="E58" s="25"/>
      <c r="F58" s="25"/>
      <c r="G58" s="25"/>
    </row>
    <row r="59" spans="1:7" ht="15.75" thickBot="1" x14ac:dyDescent="0.3"/>
    <row r="60" spans="1:7" ht="28.5" x14ac:dyDescent="0.25">
      <c r="B60" s="5" t="s">
        <v>39</v>
      </c>
      <c r="C60" s="6" t="s">
        <v>40</v>
      </c>
      <c r="D60" s="17" t="s">
        <v>41</v>
      </c>
    </row>
    <row r="61" spans="1:7" x14ac:dyDescent="0.25">
      <c r="B61" s="19">
        <f>E52</f>
        <v>65166</v>
      </c>
      <c r="C61" s="19">
        <f>C56</f>
        <v>1500</v>
      </c>
      <c r="D61" s="19">
        <f>B61+C61</f>
        <v>66666</v>
      </c>
    </row>
    <row r="63" spans="1:7" x14ac:dyDescent="0.25">
      <c r="A63" s="25" t="s">
        <v>28</v>
      </c>
      <c r="B63" s="25"/>
      <c r="C63" s="25"/>
      <c r="D63" s="25"/>
      <c r="E63" s="25"/>
      <c r="F63" s="25"/>
      <c r="G63" s="25"/>
    </row>
    <row r="64" spans="1:7" ht="15.75" thickBot="1" x14ac:dyDescent="0.3"/>
    <row r="65" spans="1:7" ht="28.5" x14ac:dyDescent="0.25">
      <c r="B65" s="5" t="s">
        <v>42</v>
      </c>
      <c r="C65" s="6" t="s">
        <v>43</v>
      </c>
      <c r="D65" s="6" t="s">
        <v>44</v>
      </c>
      <c r="E65" s="6" t="s">
        <v>45</v>
      </c>
    </row>
    <row r="66" spans="1:7" x14ac:dyDescent="0.25">
      <c r="B66" s="16">
        <f>D61</f>
        <v>66666</v>
      </c>
      <c r="C66" s="16">
        <f>F28</f>
        <v>600</v>
      </c>
      <c r="D66" s="16">
        <f>F29</f>
        <v>900</v>
      </c>
      <c r="E66" s="16">
        <f>SUM(B66:D66)</f>
        <v>68166</v>
      </c>
    </row>
    <row r="68" spans="1:7" x14ac:dyDescent="0.25">
      <c r="A68" s="25" t="s">
        <v>29</v>
      </c>
      <c r="B68" s="25"/>
      <c r="C68" s="25"/>
      <c r="D68" s="25"/>
      <c r="E68" s="25"/>
      <c r="F68" s="25"/>
      <c r="G68" s="25"/>
    </row>
    <row r="69" spans="1:7" ht="15.75" thickBot="1" x14ac:dyDescent="0.3"/>
    <row r="70" spans="1:7" ht="42" customHeight="1" x14ac:dyDescent="0.25">
      <c r="B70" s="13" t="s">
        <v>46</v>
      </c>
      <c r="C70" s="17" t="s">
        <v>47</v>
      </c>
      <c r="D70" s="17" t="s">
        <v>54</v>
      </c>
    </row>
    <row r="71" spans="1:7" x14ac:dyDescent="0.25">
      <c r="A71" s="21"/>
      <c r="B71" s="24">
        <f>E66</f>
        <v>68166</v>
      </c>
      <c r="C71" s="24">
        <v>100</v>
      </c>
      <c r="D71" s="24">
        <f>B71/C71</f>
        <v>681.66</v>
      </c>
    </row>
    <row r="73" spans="1:7" x14ac:dyDescent="0.25">
      <c r="A73" s="25" t="s">
        <v>30</v>
      </c>
      <c r="B73" s="25"/>
      <c r="C73" s="25"/>
      <c r="D73" s="25"/>
      <c r="E73" s="25"/>
      <c r="F73" s="25"/>
      <c r="G73" s="25"/>
    </row>
    <row r="74" spans="1:7" ht="15.75" thickBot="1" x14ac:dyDescent="0.3"/>
    <row r="75" spans="1:7" ht="25.5" x14ac:dyDescent="0.25">
      <c r="B75" s="13" t="s">
        <v>48</v>
      </c>
      <c r="C75" s="17" t="s">
        <v>49</v>
      </c>
      <c r="D75" s="17" t="s">
        <v>50</v>
      </c>
    </row>
    <row r="76" spans="1:7" x14ac:dyDescent="0.25">
      <c r="B76" s="16">
        <v>1000</v>
      </c>
      <c r="C76" s="16">
        <v>1000</v>
      </c>
      <c r="D76" s="16">
        <f>B76+C76</f>
        <v>2000</v>
      </c>
    </row>
    <row r="78" spans="1:7" x14ac:dyDescent="0.25">
      <c r="A78" s="25" t="s">
        <v>31</v>
      </c>
      <c r="B78" s="25"/>
      <c r="C78" s="25"/>
      <c r="D78" s="25"/>
      <c r="E78" s="25"/>
      <c r="F78" s="25"/>
      <c r="G78" s="25"/>
    </row>
    <row r="79" spans="1:7" ht="15.75" thickBot="1" x14ac:dyDescent="0.3"/>
    <row r="80" spans="1:7" ht="25.5" x14ac:dyDescent="0.25">
      <c r="B80" s="13" t="s">
        <v>51</v>
      </c>
      <c r="C80" s="17" t="s">
        <v>52</v>
      </c>
      <c r="D80" s="17" t="s">
        <v>53</v>
      </c>
    </row>
    <row r="81" spans="1:7" x14ac:dyDescent="0.25">
      <c r="B81" s="22">
        <f>D76</f>
        <v>2000</v>
      </c>
      <c r="C81" s="22">
        <f>E66</f>
        <v>68166</v>
      </c>
      <c r="D81" s="22">
        <f>B81+C81</f>
        <v>70166</v>
      </c>
    </row>
    <row r="83" spans="1:7" x14ac:dyDescent="0.25">
      <c r="A83" s="25" t="s">
        <v>32</v>
      </c>
      <c r="B83" s="25"/>
      <c r="C83" s="25"/>
      <c r="D83" s="25"/>
      <c r="E83" s="25"/>
      <c r="F83" s="25"/>
      <c r="G83" s="25"/>
    </row>
    <row r="84" spans="1:7" ht="15.75" thickBot="1" x14ac:dyDescent="0.3"/>
    <row r="85" spans="1:7" ht="42.75" x14ac:dyDescent="0.25">
      <c r="B85" s="5" t="s">
        <v>51</v>
      </c>
      <c r="C85" s="6" t="s">
        <v>55</v>
      </c>
      <c r="D85" s="6" t="s">
        <v>56</v>
      </c>
    </row>
    <row r="86" spans="1:7" x14ac:dyDescent="0.25">
      <c r="A86" s="21"/>
      <c r="B86" s="16">
        <f>D76</f>
        <v>2000</v>
      </c>
      <c r="C86" s="16">
        <v>100</v>
      </c>
      <c r="D86" s="16">
        <f>B86/C86</f>
        <v>20</v>
      </c>
    </row>
  </sheetData>
  <mergeCells count="16">
    <mergeCell ref="A68:G68"/>
    <mergeCell ref="A73:G73"/>
    <mergeCell ref="A78:G78"/>
    <mergeCell ref="A83:G83"/>
    <mergeCell ref="A32:G32"/>
    <mergeCell ref="A33:G33"/>
    <mergeCell ref="A52:D52"/>
    <mergeCell ref="A53:G53"/>
    <mergeCell ref="A58:G58"/>
    <mergeCell ref="A63:G63"/>
    <mergeCell ref="A6:G6"/>
    <mergeCell ref="A1:G1"/>
    <mergeCell ref="A2:G2"/>
    <mergeCell ref="A3:G3"/>
    <mergeCell ref="A4:E4"/>
    <mergeCell ref="A5:G5"/>
  </mergeCells>
  <pageMargins left="0.7" right="0.7" top="0.75" bottom="0.75" header="0.3" footer="0.3"/>
  <pageSetup paperSize="9" scale="88" orientation="portrait" horizontalDpi="0" verticalDpi="0" r:id="rId1"/>
  <rowBreaks count="1" manualBreakCount="1">
    <brk id="7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19A4-20F9-4403-9469-540C28B1E34B}">
  <dimension ref="A1:G74"/>
  <sheetViews>
    <sheetView zoomScale="87" zoomScaleNormal="100" workbookViewId="0">
      <selection activeCell="B31" sqref="B31"/>
    </sheetView>
  </sheetViews>
  <sheetFormatPr baseColWidth="10" defaultRowHeight="15" x14ac:dyDescent="0.25"/>
  <cols>
    <col min="1" max="1" width="17.7109375" customWidth="1"/>
    <col min="2" max="2" width="19.140625" customWidth="1"/>
    <col min="3" max="3" width="17.28515625" customWidth="1"/>
    <col min="4" max="4" width="14.85546875" customWidth="1"/>
    <col min="5" max="5" width="15.7109375" customWidth="1"/>
  </cols>
  <sheetData>
    <row r="1" spans="1:7" x14ac:dyDescent="0.25">
      <c r="A1" s="26" t="s">
        <v>1</v>
      </c>
      <c r="B1" s="26"/>
      <c r="C1" s="26"/>
      <c r="D1" s="26"/>
      <c r="E1" s="26"/>
      <c r="F1" s="26"/>
      <c r="G1" s="26"/>
    </row>
    <row r="2" spans="1:7" x14ac:dyDescent="0.25">
      <c r="A2" s="26" t="s">
        <v>2</v>
      </c>
      <c r="B2" s="26"/>
      <c r="C2" s="26"/>
      <c r="D2" s="26"/>
      <c r="E2" s="26"/>
      <c r="F2" s="26"/>
      <c r="G2" s="26"/>
    </row>
    <row r="3" spans="1:7" x14ac:dyDescent="0.25">
      <c r="A3" s="26" t="s">
        <v>3</v>
      </c>
      <c r="B3" s="26"/>
      <c r="C3" s="26"/>
      <c r="D3" s="26"/>
      <c r="E3" s="26"/>
      <c r="F3" s="26"/>
      <c r="G3" s="26"/>
    </row>
    <row r="4" spans="1:7" x14ac:dyDescent="0.25">
      <c r="A4" s="30" t="s">
        <v>101</v>
      </c>
      <c r="B4" s="30"/>
      <c r="C4" s="30"/>
      <c r="D4" s="30"/>
      <c r="E4" s="30"/>
      <c r="F4" t="s">
        <v>98</v>
      </c>
    </row>
    <row r="5" spans="1:7" x14ac:dyDescent="0.25">
      <c r="A5" s="30" t="s">
        <v>0</v>
      </c>
      <c r="B5" s="30"/>
      <c r="C5" s="30"/>
      <c r="D5" s="30"/>
      <c r="E5" s="30"/>
      <c r="F5" s="30"/>
      <c r="G5" s="30"/>
    </row>
    <row r="6" spans="1:7" ht="49.5" customHeight="1" x14ac:dyDescent="0.25">
      <c r="A6" s="28" t="s">
        <v>84</v>
      </c>
      <c r="B6" s="28"/>
      <c r="C6" s="28"/>
      <c r="D6" s="28"/>
      <c r="E6" s="28"/>
      <c r="F6" s="28"/>
      <c r="G6" s="28"/>
    </row>
    <row r="7" spans="1:7" ht="15.75" thickBot="1" x14ac:dyDescent="0.3">
      <c r="A7" t="s">
        <v>16</v>
      </c>
    </row>
    <row r="8" spans="1:7" x14ac:dyDescent="0.25">
      <c r="B8" s="5" t="s">
        <v>5</v>
      </c>
      <c r="C8" s="6" t="s">
        <v>6</v>
      </c>
      <c r="D8" s="7" t="s">
        <v>7</v>
      </c>
      <c r="E8" s="5" t="s">
        <v>8</v>
      </c>
      <c r="F8" s="2"/>
    </row>
    <row r="9" spans="1:7" x14ac:dyDescent="0.25">
      <c r="B9" s="4" t="s">
        <v>85</v>
      </c>
      <c r="C9" s="4">
        <v>970</v>
      </c>
      <c r="D9" s="4" t="s">
        <v>11</v>
      </c>
      <c r="E9" s="4">
        <v>5</v>
      </c>
    </row>
    <row r="10" spans="1:7" x14ac:dyDescent="0.25">
      <c r="B10" s="4" t="s">
        <v>86</v>
      </c>
      <c r="C10" s="4">
        <v>20</v>
      </c>
      <c r="D10" s="4" t="s">
        <v>88</v>
      </c>
      <c r="E10" s="4">
        <v>3</v>
      </c>
    </row>
    <row r="11" spans="1:7" x14ac:dyDescent="0.25">
      <c r="B11" s="4" t="s">
        <v>87</v>
      </c>
      <c r="C11" s="4">
        <v>10</v>
      </c>
      <c r="D11" s="4" t="s">
        <v>88</v>
      </c>
      <c r="E11" s="4">
        <v>10</v>
      </c>
    </row>
    <row r="12" spans="1:7" x14ac:dyDescent="0.25">
      <c r="B12" s="4" t="s">
        <v>89</v>
      </c>
      <c r="C12" s="4">
        <v>5</v>
      </c>
      <c r="D12" s="4" t="s">
        <v>88</v>
      </c>
      <c r="E12" s="4">
        <v>5</v>
      </c>
    </row>
    <row r="13" spans="1:7" x14ac:dyDescent="0.25">
      <c r="B13" s="4" t="s">
        <v>90</v>
      </c>
      <c r="C13" s="4">
        <v>2</v>
      </c>
      <c r="D13" s="4" t="s">
        <v>11</v>
      </c>
      <c r="E13" s="4">
        <v>200</v>
      </c>
    </row>
    <row r="14" spans="1:7" x14ac:dyDescent="0.25">
      <c r="B14" s="4" t="s">
        <v>91</v>
      </c>
      <c r="C14" s="4">
        <v>5</v>
      </c>
      <c r="D14" s="4" t="s">
        <v>79</v>
      </c>
      <c r="E14" s="4">
        <v>150</v>
      </c>
    </row>
    <row r="15" spans="1:7" x14ac:dyDescent="0.25">
      <c r="B15" s="4" t="s">
        <v>92</v>
      </c>
      <c r="C15" s="4">
        <v>8</v>
      </c>
      <c r="D15" s="4" t="s">
        <v>79</v>
      </c>
      <c r="E15" s="4">
        <v>200</v>
      </c>
    </row>
    <row r="16" spans="1:7" x14ac:dyDescent="0.25">
      <c r="B16" s="4" t="s">
        <v>93</v>
      </c>
      <c r="C16" s="4">
        <v>1</v>
      </c>
      <c r="D16" s="4" t="s">
        <v>88</v>
      </c>
      <c r="E16" s="4">
        <v>200</v>
      </c>
    </row>
    <row r="17" spans="1:7" ht="45" x14ac:dyDescent="0.25">
      <c r="B17" s="14" t="s">
        <v>94</v>
      </c>
      <c r="C17" s="4">
        <v>1</v>
      </c>
      <c r="D17" s="4" t="s">
        <v>76</v>
      </c>
      <c r="E17" s="4">
        <v>600</v>
      </c>
    </row>
    <row r="18" spans="1:7" x14ac:dyDescent="0.25">
      <c r="B18" s="4" t="s">
        <v>95</v>
      </c>
      <c r="C18" s="4">
        <v>1</v>
      </c>
      <c r="D18" s="4" t="s">
        <v>76</v>
      </c>
      <c r="E18" s="4">
        <v>150</v>
      </c>
    </row>
    <row r="19" spans="1:7" ht="60" x14ac:dyDescent="0.25">
      <c r="B19" s="14" t="s">
        <v>97</v>
      </c>
      <c r="C19" s="4">
        <v>5</v>
      </c>
      <c r="D19" s="4" t="s">
        <v>96</v>
      </c>
      <c r="E19" s="4">
        <v>150</v>
      </c>
    </row>
    <row r="20" spans="1:7" x14ac:dyDescent="0.25">
      <c r="A20" t="s">
        <v>17</v>
      </c>
      <c r="F20">
        <v>3000</v>
      </c>
    </row>
    <row r="21" spans="1:7" x14ac:dyDescent="0.25">
      <c r="A21" t="s">
        <v>18</v>
      </c>
    </row>
    <row r="22" spans="1:7" x14ac:dyDescent="0.25">
      <c r="A22" s="8" t="s">
        <v>20</v>
      </c>
      <c r="B22" s="9" t="s">
        <v>19</v>
      </c>
      <c r="F22">
        <v>700</v>
      </c>
    </row>
    <row r="23" spans="1:7" x14ac:dyDescent="0.25">
      <c r="A23" s="8" t="s">
        <v>21</v>
      </c>
      <c r="B23" s="9" t="s">
        <v>22</v>
      </c>
      <c r="F23">
        <v>1500</v>
      </c>
    </row>
    <row r="24" spans="1:7" x14ac:dyDescent="0.25">
      <c r="A24" s="8" t="s">
        <v>23</v>
      </c>
      <c r="B24" t="s">
        <v>24</v>
      </c>
      <c r="F24">
        <v>2000</v>
      </c>
    </row>
    <row r="26" spans="1:7" x14ac:dyDescent="0.25">
      <c r="A26" s="29" t="s">
        <v>25</v>
      </c>
      <c r="B26" s="29"/>
      <c r="C26" s="29"/>
      <c r="D26" s="29"/>
      <c r="E26" s="29"/>
      <c r="F26" s="29"/>
      <c r="G26" s="29"/>
    </row>
    <row r="27" spans="1:7" ht="20.25" customHeight="1" thickBot="1" x14ac:dyDescent="0.3">
      <c r="A27" s="25" t="s">
        <v>33</v>
      </c>
      <c r="B27" s="25"/>
      <c r="C27" s="25"/>
      <c r="D27" s="25"/>
      <c r="E27" s="25"/>
      <c r="F27" s="25"/>
      <c r="G27" s="25"/>
    </row>
    <row r="28" spans="1:7" ht="32.25" customHeight="1" x14ac:dyDescent="0.25">
      <c r="A28" s="5" t="s">
        <v>5</v>
      </c>
      <c r="B28" s="6" t="s">
        <v>6</v>
      </c>
      <c r="C28" s="7" t="s">
        <v>7</v>
      </c>
      <c r="D28" s="5" t="s">
        <v>8</v>
      </c>
      <c r="E28" s="13" t="s">
        <v>35</v>
      </c>
      <c r="F28" s="1"/>
      <c r="G28" s="1"/>
    </row>
    <row r="29" spans="1:7" ht="36.75" customHeight="1" x14ac:dyDescent="0.25">
      <c r="A29" s="14" t="s">
        <v>85</v>
      </c>
      <c r="B29" s="4">
        <v>970</v>
      </c>
      <c r="C29" s="4" t="s">
        <v>11</v>
      </c>
      <c r="D29" s="4">
        <v>5</v>
      </c>
      <c r="E29" s="12">
        <f>B29*D29</f>
        <v>4850</v>
      </c>
      <c r="F29" s="1"/>
      <c r="G29" s="1"/>
    </row>
    <row r="30" spans="1:7" ht="42" customHeight="1" x14ac:dyDescent="0.25">
      <c r="A30" s="14" t="s">
        <v>86</v>
      </c>
      <c r="B30" s="4">
        <v>20</v>
      </c>
      <c r="C30" s="4" t="s">
        <v>88</v>
      </c>
      <c r="D30" s="4">
        <v>3</v>
      </c>
      <c r="E30" s="12">
        <f t="shared" ref="E30:E39" si="0">B30*D30</f>
        <v>60</v>
      </c>
      <c r="F30" s="1"/>
      <c r="G30" s="1"/>
    </row>
    <row r="31" spans="1:7" ht="42" customHeight="1" x14ac:dyDescent="0.25">
      <c r="A31" s="14" t="s">
        <v>87</v>
      </c>
      <c r="B31" s="4">
        <v>10</v>
      </c>
      <c r="C31" s="4" t="s">
        <v>88</v>
      </c>
      <c r="D31" s="4">
        <v>10</v>
      </c>
      <c r="E31" s="12">
        <f t="shared" si="0"/>
        <v>100</v>
      </c>
      <c r="F31" s="1"/>
      <c r="G31" s="1"/>
    </row>
    <row r="32" spans="1:7" ht="42" customHeight="1" x14ac:dyDescent="0.25">
      <c r="A32" s="14" t="s">
        <v>89</v>
      </c>
      <c r="B32" s="4">
        <v>5</v>
      </c>
      <c r="C32" s="4" t="s">
        <v>88</v>
      </c>
      <c r="D32" s="4">
        <v>5</v>
      </c>
      <c r="E32" s="12">
        <f t="shared" si="0"/>
        <v>25</v>
      </c>
      <c r="F32" s="1"/>
      <c r="G32" s="1"/>
    </row>
    <row r="33" spans="1:7" ht="42" customHeight="1" x14ac:dyDescent="0.25">
      <c r="A33" s="14" t="s">
        <v>90</v>
      </c>
      <c r="B33" s="4">
        <v>2</v>
      </c>
      <c r="C33" s="4" t="s">
        <v>11</v>
      </c>
      <c r="D33" s="4">
        <v>200</v>
      </c>
      <c r="E33" s="12">
        <f t="shared" si="0"/>
        <v>400</v>
      </c>
      <c r="F33" s="1"/>
      <c r="G33" s="1"/>
    </row>
    <row r="34" spans="1:7" ht="42" customHeight="1" x14ac:dyDescent="0.25">
      <c r="A34" s="14" t="s">
        <v>91</v>
      </c>
      <c r="B34" s="4">
        <v>5</v>
      </c>
      <c r="C34" s="4" t="s">
        <v>79</v>
      </c>
      <c r="D34" s="4">
        <v>150</v>
      </c>
      <c r="E34" s="12">
        <f t="shared" si="0"/>
        <v>750</v>
      </c>
      <c r="F34" s="1"/>
      <c r="G34" s="1"/>
    </row>
    <row r="35" spans="1:7" ht="42" customHeight="1" x14ac:dyDescent="0.25">
      <c r="A35" s="14" t="s">
        <v>92</v>
      </c>
      <c r="B35" s="4">
        <v>8</v>
      </c>
      <c r="C35" s="4" t="s">
        <v>79</v>
      </c>
      <c r="D35" s="4">
        <v>200</v>
      </c>
      <c r="E35" s="12">
        <f t="shared" si="0"/>
        <v>1600</v>
      </c>
      <c r="F35" s="1"/>
      <c r="G35" s="1"/>
    </row>
    <row r="36" spans="1:7" ht="42" customHeight="1" x14ac:dyDescent="0.25">
      <c r="A36" s="14" t="s">
        <v>93</v>
      </c>
      <c r="B36" s="4">
        <v>1</v>
      </c>
      <c r="C36" s="4" t="s">
        <v>88</v>
      </c>
      <c r="D36" s="4">
        <v>200</v>
      </c>
      <c r="E36" s="12">
        <f>B36*D36</f>
        <v>200</v>
      </c>
      <c r="F36" s="1"/>
      <c r="G36" s="1"/>
    </row>
    <row r="37" spans="1:7" ht="42" customHeight="1" x14ac:dyDescent="0.25">
      <c r="A37" s="14" t="s">
        <v>94</v>
      </c>
      <c r="B37" s="4">
        <v>1</v>
      </c>
      <c r="C37" s="4" t="s">
        <v>76</v>
      </c>
      <c r="D37" s="4">
        <v>600</v>
      </c>
      <c r="E37" s="12">
        <f t="shared" si="0"/>
        <v>600</v>
      </c>
      <c r="F37" s="1"/>
      <c r="G37" s="1"/>
    </row>
    <row r="38" spans="1:7" ht="42" customHeight="1" x14ac:dyDescent="0.25">
      <c r="A38" s="14" t="s">
        <v>95</v>
      </c>
      <c r="B38" s="4">
        <v>1</v>
      </c>
      <c r="C38" s="4" t="s">
        <v>76</v>
      </c>
      <c r="D38" s="4">
        <v>150</v>
      </c>
      <c r="E38" s="12">
        <f t="shared" si="0"/>
        <v>150</v>
      </c>
      <c r="F38" s="1"/>
      <c r="G38" s="1"/>
    </row>
    <row r="39" spans="1:7" ht="42" customHeight="1" x14ac:dyDescent="0.25">
      <c r="A39" s="14" t="s">
        <v>97</v>
      </c>
      <c r="B39" s="4">
        <v>5</v>
      </c>
      <c r="C39" s="4" t="s">
        <v>96</v>
      </c>
      <c r="D39" s="4">
        <v>150</v>
      </c>
      <c r="E39" s="12">
        <f t="shared" si="0"/>
        <v>750</v>
      </c>
      <c r="F39" s="1"/>
      <c r="G39" s="1"/>
    </row>
    <row r="40" spans="1:7" ht="20.25" customHeight="1" x14ac:dyDescent="0.25">
      <c r="A40" s="27" t="s">
        <v>34</v>
      </c>
      <c r="B40" s="27"/>
      <c r="C40" s="27"/>
      <c r="D40" s="27"/>
      <c r="E40" s="11">
        <f>SUM(E29:E39)</f>
        <v>9485</v>
      </c>
      <c r="F40" s="1"/>
      <c r="G40" s="1"/>
    </row>
    <row r="41" spans="1:7" x14ac:dyDescent="0.25">
      <c r="A41" s="25" t="s">
        <v>26</v>
      </c>
      <c r="B41" s="25"/>
      <c r="C41" s="25"/>
      <c r="D41" s="25"/>
      <c r="E41" s="25"/>
      <c r="F41" s="25"/>
      <c r="G41" s="25"/>
    </row>
    <row r="42" spans="1:7" x14ac:dyDescent="0.25">
      <c r="A42" s="10"/>
      <c r="B42" s="10"/>
      <c r="C42" s="10"/>
      <c r="D42" s="10"/>
      <c r="E42" s="10"/>
      <c r="F42" s="10"/>
      <c r="G42" s="10"/>
    </row>
    <row r="43" spans="1:7" ht="33.75" customHeight="1" x14ac:dyDescent="0.25">
      <c r="B43" s="15" t="s">
        <v>36</v>
      </c>
      <c r="C43" s="15" t="s">
        <v>37</v>
      </c>
    </row>
    <row r="44" spans="1:7" x14ac:dyDescent="0.25">
      <c r="B44" s="4" t="s">
        <v>38</v>
      </c>
      <c r="C44" s="16">
        <f>F20</f>
        <v>3000</v>
      </c>
    </row>
    <row r="46" spans="1:7" x14ac:dyDescent="0.25">
      <c r="A46" s="25" t="s">
        <v>27</v>
      </c>
      <c r="B46" s="25"/>
      <c r="C46" s="25"/>
      <c r="D46" s="25"/>
      <c r="E46" s="25"/>
      <c r="F46" s="25"/>
      <c r="G46" s="25"/>
    </row>
    <row r="47" spans="1:7" ht="15.75" thickBot="1" x14ac:dyDescent="0.3"/>
    <row r="48" spans="1:7" ht="28.5" x14ac:dyDescent="0.25">
      <c r="B48" s="5" t="s">
        <v>39</v>
      </c>
      <c r="C48" s="6" t="s">
        <v>40</v>
      </c>
      <c r="D48" s="17" t="s">
        <v>41</v>
      </c>
    </row>
    <row r="49" spans="1:7" x14ac:dyDescent="0.25">
      <c r="B49" s="18">
        <f>E40</f>
        <v>9485</v>
      </c>
      <c r="C49" s="19">
        <f>C44</f>
        <v>3000</v>
      </c>
      <c r="D49" s="18">
        <f>SUM(B49,C49)</f>
        <v>12485</v>
      </c>
    </row>
    <row r="51" spans="1:7" x14ac:dyDescent="0.25">
      <c r="A51" s="25" t="s">
        <v>28</v>
      </c>
      <c r="B51" s="25"/>
      <c r="C51" s="25"/>
      <c r="D51" s="25"/>
      <c r="E51" s="25"/>
      <c r="F51" s="25"/>
      <c r="G51" s="25"/>
    </row>
    <row r="52" spans="1:7" ht="15.75" thickBot="1" x14ac:dyDescent="0.3"/>
    <row r="53" spans="1:7" ht="28.5" x14ac:dyDescent="0.25">
      <c r="B53" s="5" t="s">
        <v>42</v>
      </c>
      <c r="C53" s="6" t="s">
        <v>43</v>
      </c>
      <c r="D53" s="6" t="s">
        <v>44</v>
      </c>
      <c r="E53" s="6" t="s">
        <v>45</v>
      </c>
    </row>
    <row r="54" spans="1:7" x14ac:dyDescent="0.25">
      <c r="B54" s="18">
        <f>D49</f>
        <v>12485</v>
      </c>
      <c r="C54" s="16">
        <f>F22</f>
        <v>700</v>
      </c>
      <c r="D54" s="16">
        <f>F23</f>
        <v>1500</v>
      </c>
      <c r="E54" s="18">
        <f>SUM(B54,C54,D54)</f>
        <v>14685</v>
      </c>
    </row>
    <row r="56" spans="1:7" x14ac:dyDescent="0.25">
      <c r="A56" s="25" t="s">
        <v>29</v>
      </c>
      <c r="B56" s="25"/>
      <c r="C56" s="25"/>
      <c r="D56" s="25"/>
      <c r="E56" s="25"/>
      <c r="F56" s="25"/>
      <c r="G56" s="25"/>
    </row>
    <row r="57" spans="1:7" ht="15.75" thickBot="1" x14ac:dyDescent="0.3"/>
    <row r="58" spans="1:7" ht="42" customHeight="1" x14ac:dyDescent="0.25">
      <c r="B58" s="13" t="s">
        <v>46</v>
      </c>
      <c r="C58" s="17" t="s">
        <v>47</v>
      </c>
      <c r="D58" s="17" t="s">
        <v>54</v>
      </c>
    </row>
    <row r="59" spans="1:7" x14ac:dyDescent="0.25">
      <c r="B59" s="20">
        <f>E54</f>
        <v>14685</v>
      </c>
      <c r="C59" s="3">
        <v>1000</v>
      </c>
      <c r="D59" s="20">
        <f>B59/C59</f>
        <v>14.685</v>
      </c>
    </row>
    <row r="61" spans="1:7" x14ac:dyDescent="0.25">
      <c r="A61" s="25" t="s">
        <v>30</v>
      </c>
      <c r="B61" s="25"/>
      <c r="C61" s="25"/>
      <c r="D61" s="25"/>
      <c r="E61" s="25"/>
      <c r="F61" s="25"/>
      <c r="G61" s="25"/>
    </row>
    <row r="62" spans="1:7" ht="15.75" thickBot="1" x14ac:dyDescent="0.3"/>
    <row r="63" spans="1:7" ht="25.5" x14ac:dyDescent="0.25">
      <c r="B63" s="13" t="s">
        <v>48</v>
      </c>
      <c r="C63" s="17" t="s">
        <v>49</v>
      </c>
      <c r="D63" s="17" t="s">
        <v>50</v>
      </c>
    </row>
    <row r="64" spans="1:7" x14ac:dyDescent="0.25">
      <c r="B64" s="16">
        <v>1000</v>
      </c>
      <c r="C64" s="16">
        <v>1000</v>
      </c>
      <c r="D64" s="21">
        <f>SUM(B64,C64)</f>
        <v>2000</v>
      </c>
    </row>
    <row r="66" spans="1:7" x14ac:dyDescent="0.25">
      <c r="A66" s="25" t="s">
        <v>31</v>
      </c>
      <c r="B66" s="25"/>
      <c r="C66" s="25"/>
      <c r="D66" s="25"/>
      <c r="E66" s="25"/>
      <c r="F66" s="25"/>
      <c r="G66" s="25"/>
    </row>
    <row r="67" spans="1:7" ht="15.75" thickBot="1" x14ac:dyDescent="0.3"/>
    <row r="68" spans="1:7" ht="25.5" x14ac:dyDescent="0.25">
      <c r="B68" s="13" t="s">
        <v>51</v>
      </c>
      <c r="C68" s="17" t="s">
        <v>52</v>
      </c>
      <c r="D68" s="17" t="s">
        <v>53</v>
      </c>
    </row>
    <row r="69" spans="1:7" x14ac:dyDescent="0.25">
      <c r="B69" s="22">
        <f>D64</f>
        <v>2000</v>
      </c>
      <c r="C69" s="20">
        <f>E54</f>
        <v>14685</v>
      </c>
      <c r="D69" s="22">
        <f>SUM(B69,C69)</f>
        <v>16685</v>
      </c>
    </row>
    <row r="71" spans="1:7" x14ac:dyDescent="0.25">
      <c r="A71" s="25" t="s">
        <v>32</v>
      </c>
      <c r="B71" s="25"/>
      <c r="C71" s="25"/>
      <c r="D71" s="25"/>
      <c r="E71" s="25"/>
      <c r="F71" s="25"/>
      <c r="G71" s="25"/>
    </row>
    <row r="72" spans="1:7" ht="15.75" thickBot="1" x14ac:dyDescent="0.3"/>
    <row r="73" spans="1:7" ht="42.75" x14ac:dyDescent="0.25">
      <c r="B73" s="5" t="s">
        <v>51</v>
      </c>
      <c r="C73" s="6" t="s">
        <v>55</v>
      </c>
      <c r="D73" s="6" t="s">
        <v>56</v>
      </c>
    </row>
    <row r="74" spans="1:7" x14ac:dyDescent="0.25">
      <c r="B74" s="19">
        <f>D64</f>
        <v>2000</v>
      </c>
      <c r="C74" s="4">
        <v>1000</v>
      </c>
      <c r="D74" s="19">
        <f>B74/C74</f>
        <v>2</v>
      </c>
    </row>
  </sheetData>
  <mergeCells count="16">
    <mergeCell ref="A56:G56"/>
    <mergeCell ref="A61:G61"/>
    <mergeCell ref="A66:G66"/>
    <mergeCell ref="A71:G71"/>
    <mergeCell ref="A26:G26"/>
    <mergeCell ref="A27:G27"/>
    <mergeCell ref="A40:D40"/>
    <mergeCell ref="A41:G41"/>
    <mergeCell ref="A46:G46"/>
    <mergeCell ref="A51:G51"/>
    <mergeCell ref="A6:G6"/>
    <mergeCell ref="A1:G1"/>
    <mergeCell ref="A2:G2"/>
    <mergeCell ref="A3:G3"/>
    <mergeCell ref="A4:E4"/>
    <mergeCell ref="A5:G5"/>
  </mergeCells>
  <pageMargins left="0.7" right="0.7" top="0.75" bottom="0.75" header="0.3" footer="0.3"/>
  <pageSetup paperSize="9" scale="88" orientation="portrait" horizontalDpi="0" verticalDpi="0" r:id="rId1"/>
  <rowBreaks count="1" manualBreakCount="1">
    <brk id="60"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ferenceId xmlns="d48e8368-51a2-4a60-81ca-4340bb3bfc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83CC3B9856C5744B68516BDD451C620" ma:contentTypeVersion="4" ma:contentTypeDescription="Crear nuevo documento." ma:contentTypeScope="" ma:versionID="c245c925440ae836f3eec105c2603a71">
  <xsd:schema xmlns:xsd="http://www.w3.org/2001/XMLSchema" xmlns:xs="http://www.w3.org/2001/XMLSchema" xmlns:p="http://schemas.microsoft.com/office/2006/metadata/properties" xmlns:ns2="d48e8368-51a2-4a60-81ca-4340bb3bfc9e" targetNamespace="http://schemas.microsoft.com/office/2006/metadata/properties" ma:root="true" ma:fieldsID="3b4ced018047be368624b9b7be827ddf" ns2:_="">
    <xsd:import namespace="d48e8368-51a2-4a60-81ca-4340bb3bfc9e"/>
    <xsd:element name="properties">
      <xsd:complexType>
        <xsd:sequence>
          <xsd:element name="documentManagement">
            <xsd:complexType>
              <xsd:all>
                <xsd:element ref="ns2:ReferenceId"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8e8368-51a2-4a60-81ca-4340bb3bfc9e" elementFormDefault="qualified">
    <xsd:import namespace="http://schemas.microsoft.com/office/2006/documentManagement/types"/>
    <xsd:import namespace="http://schemas.microsoft.com/office/infopath/2007/PartnerControls"/>
    <xsd:element name="ReferenceId" ma:index="8" nillable="true" ma:displayName="ReferenceId" ma:indexed="true" ma:internalName="ReferenceId">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EED199-A58E-4979-BEBA-4B04FBBED8F3}">
  <ds:schemaRef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d48e8368-51a2-4a60-81ca-4340bb3bfc9e"/>
    <ds:schemaRef ds:uri="http://www.w3.org/XML/1998/namespace"/>
  </ds:schemaRefs>
</ds:datastoreItem>
</file>

<file path=customXml/itemProps2.xml><?xml version="1.0" encoding="utf-8"?>
<ds:datastoreItem xmlns:ds="http://schemas.openxmlformats.org/officeDocument/2006/customXml" ds:itemID="{4E4B0828-E596-4FCB-BA93-BC8423991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8e8368-51a2-4a60-81ca-4340bb3bfc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8BC689-60C0-4190-B970-E103B2A11D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Caso Practico Exp</vt:lpstr>
      <vt:lpstr>Caso Practico 1 </vt:lpstr>
      <vt:lpstr>Caso Practico 2</vt:lpstr>
      <vt:lpstr>'Caso Practico 1 '!Área_de_impresión</vt:lpstr>
      <vt:lpstr>'Caso Practico 2'!Área_de_impresión</vt:lpstr>
      <vt:lpstr>'Caso Practico Exp'!Área_de_impresión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 RICARDO MAGLIONI MONTALVO</dc:creator>
  <cp:lastModifiedBy>Fashion Remix Oficial</cp:lastModifiedBy>
  <cp:lastPrinted>2026-02-19T03:50:48Z</cp:lastPrinted>
  <dcterms:created xsi:type="dcterms:W3CDTF">2026-02-19T03:13:36Z</dcterms:created>
  <dcterms:modified xsi:type="dcterms:W3CDTF">2026-02-23T05:33:15Z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0x010100383CC3B9856C5744B68516BDD451C620</vt:lpwstr>
  </property>
</Properties>
</file>